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560" windowHeight="10245"/>
  </bookViews>
  <sheets>
    <sheet name="Лист1" sheetId="1" r:id="rId1"/>
  </sheets>
  <definedNames>
    <definedName name="_xlnm.Print_Titles" localSheetId="0">Лист1!$8:$8</definedName>
    <definedName name="_xlnm.Print_Area" localSheetId="0">Лист1!$A$1:$AA$62</definedName>
  </definedNames>
  <calcPr calcId="152511"/>
</workbook>
</file>

<file path=xl/calcChain.xml><?xml version="1.0" encoding="utf-8"?>
<calcChain xmlns="http://schemas.openxmlformats.org/spreadsheetml/2006/main">
  <c r="V21" i="1" l="1"/>
  <c r="V17" i="1"/>
  <c r="V35" i="1"/>
  <c r="U17" i="1"/>
  <c r="Y30" i="1" l="1"/>
  <c r="X30" i="1"/>
  <c r="W30" i="1"/>
  <c r="V30" i="1"/>
  <c r="U30" i="1"/>
  <c r="T30" i="1"/>
  <c r="Z30" i="1" l="1"/>
  <c r="U23" i="1"/>
  <c r="V23" i="1"/>
  <c r="W23" i="1"/>
  <c r="X23" i="1"/>
  <c r="Y23" i="1"/>
  <c r="T23" i="1"/>
  <c r="U14" i="1"/>
  <c r="V14" i="1"/>
  <c r="W14" i="1"/>
  <c r="X14" i="1"/>
  <c r="Y14" i="1"/>
  <c r="T14" i="1"/>
  <c r="X9" i="1" l="1"/>
  <c r="W9" i="1"/>
  <c r="T9" i="1"/>
  <c r="Y9" i="1"/>
  <c r="V9" i="1"/>
  <c r="U9" i="1"/>
  <c r="Z14" i="1"/>
  <c r="Z23" i="1"/>
  <c r="Z53" i="1"/>
  <c r="Z49" i="1"/>
  <c r="Z47" i="1"/>
  <c r="Z37" i="1"/>
  <c r="Z12" i="1"/>
  <c r="Z59" i="1"/>
  <c r="Z43" i="1"/>
  <c r="Z41" i="1"/>
  <c r="Z39" i="1"/>
  <c r="Z33" i="1"/>
  <c r="Z28" i="1" l="1"/>
  <c r="Z51" i="1"/>
  <c r="Z55" i="1"/>
  <c r="Z45" i="1"/>
  <c r="Z57" i="1"/>
  <c r="Z35" i="1"/>
  <c r="Z17" i="1"/>
  <c r="Z21" i="1"/>
  <c r="Z26" i="1" l="1"/>
  <c r="Z9" i="1" l="1"/>
</calcChain>
</file>

<file path=xl/sharedStrings.xml><?xml version="1.0" encoding="utf-8"?>
<sst xmlns="http://schemas.openxmlformats.org/spreadsheetml/2006/main" count="119" uniqueCount="59">
  <si>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</si>
  <si>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</si>
  <si>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</si>
  <si>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</si>
  <si>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</si>
  <si>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</si>
  <si>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</si>
  <si>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</si>
  <si>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</si>
  <si>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</si>
  <si>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</si>
  <si>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«Интернет» муниципального образования «город Тверь»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</si>
  <si>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</si>
  <si>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</si>
  <si>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</si>
  <si>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</si>
  <si>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</si>
  <si>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</si>
  <si>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</si>
  <si>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</si>
  <si>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</si>
  <si>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</si>
  <si>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</si>
  <si>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</si>
  <si>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</si>
  <si>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</si>
  <si>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</si>
  <si>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</si>
  <si>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</si>
  <si>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</si>
  <si>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</si>
  <si>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</si>
  <si>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</si>
  <si>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</si>
  <si>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</si>
  <si>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</si>
  <si>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</si>
  <si>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</si>
  <si>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</si>
  <si>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</si>
  <si>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</si>
  <si>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</si>
  <si>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</si>
  <si>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</si>
  <si>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</si>
  <si>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</si>
  <si>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</si>
  <si>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</si>
  <si>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</si>
  <si>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</si>
  <si>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t>Характеристика муниципальной программы города Твери</t>
  </si>
  <si>
    <t>Приложение 1
к муниципальной программе города Твери 
«Развитие информационных ресурсов города Твери» на 2021-2026 годы</t>
  </si>
  <si>
    <t>Начальник отдела информационных ресурсов и технологий администрации города Твери</t>
  </si>
  <si>
    <t>А.В. Исаев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</si>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</sst>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2"/>
  <sheetViews>
    <sheetView tabSelected="1" view="pageBreakPreview" topLeftCell="A43" zoomScale="60" zoomScaleNormal="85" workbookViewId="0">
      <selection activeCell="A2" sqref="A2:AA2"/>
    </sheetView>
  </sheetViews>
  <sheetFormatPr defaultColWidth="15.7109375" defaultRowHeight="36" customHeight="1" x14ac:dyDescent="0.25"/>
  <cols>
    <col min="1" max="17" width="4.7109375" style="36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43.5" customHeight="1" x14ac:dyDescent="0.25">
      <c r="W1" s="25" t="s">
        <v>51</v>
      </c>
      <c r="X1" s="25"/>
      <c r="Y1" s="25"/>
      <c r="Z1" s="25"/>
      <c r="AA1" s="25"/>
    </row>
    <row r="2" spans="1:39" ht="15" x14ac:dyDescent="0.25">
      <c r="A2" s="26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" x14ac:dyDescent="0.25">
      <c r="R4" s="26"/>
      <c r="S4" s="26"/>
      <c r="T4" s="26"/>
      <c r="U4" s="26"/>
      <c r="V4" s="26"/>
      <c r="W4" s="26"/>
      <c r="X4" s="26"/>
      <c r="Y4" s="26"/>
      <c r="Z4" s="26"/>
      <c r="AA4" s="26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36" customHeight="1" x14ac:dyDescent="0.25">
      <c r="A5" s="39" t="s">
        <v>54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27" t="s">
        <v>1</v>
      </c>
      <c r="S5" s="27" t="s">
        <v>2</v>
      </c>
      <c r="T5" s="30" t="s">
        <v>15</v>
      </c>
      <c r="U5" s="31"/>
      <c r="V5" s="31"/>
      <c r="W5" s="31"/>
      <c r="X5" s="31"/>
      <c r="Y5" s="32"/>
      <c r="Z5" s="30" t="s">
        <v>3</v>
      </c>
      <c r="AA5" s="32"/>
    </row>
    <row r="6" spans="1:39" ht="36" customHeight="1" x14ac:dyDescent="0.25">
      <c r="A6" s="41" t="s">
        <v>58</v>
      </c>
      <c r="B6" s="39"/>
      <c r="C6" s="39"/>
      <c r="D6" s="39" t="s">
        <v>55</v>
      </c>
      <c r="E6" s="39"/>
      <c r="F6" s="39" t="s">
        <v>56</v>
      </c>
      <c r="G6" s="39"/>
      <c r="H6" s="39" t="s">
        <v>57</v>
      </c>
      <c r="I6" s="39"/>
      <c r="J6" s="39"/>
      <c r="K6" s="39"/>
      <c r="L6" s="39"/>
      <c r="M6" s="39"/>
      <c r="N6" s="39"/>
      <c r="O6" s="39"/>
      <c r="P6" s="39"/>
      <c r="Q6" s="39"/>
      <c r="R6" s="28"/>
      <c r="S6" s="28"/>
      <c r="T6" s="33"/>
      <c r="U6" s="34"/>
      <c r="V6" s="34"/>
      <c r="W6" s="34"/>
      <c r="X6" s="34"/>
      <c r="Y6" s="35"/>
      <c r="Z6" s="33"/>
      <c r="AA6" s="35"/>
    </row>
    <row r="7" spans="1:39" ht="36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29"/>
      <c r="S7" s="29"/>
      <c r="T7" s="24">
        <v>2021</v>
      </c>
      <c r="U7" s="24">
        <v>2022</v>
      </c>
      <c r="V7" s="24">
        <v>2023</v>
      </c>
      <c r="W7" s="24">
        <v>2024</v>
      </c>
      <c r="X7" s="24">
        <v>2025</v>
      </c>
      <c r="Y7" s="24">
        <v>2026</v>
      </c>
      <c r="Z7" s="24" t="s">
        <v>4</v>
      </c>
      <c r="AA7" s="24" t="s">
        <v>5</v>
      </c>
    </row>
    <row r="8" spans="1:39" ht="15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  <c r="X8" s="37">
        <v>24</v>
      </c>
      <c r="Y8" s="37">
        <v>25</v>
      </c>
      <c r="Z8" s="37">
        <v>26</v>
      </c>
      <c r="AA8" s="37">
        <v>27</v>
      </c>
    </row>
    <row r="9" spans="1:39" ht="15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 t="s">
        <v>6</v>
      </c>
      <c r="S9" s="9" t="s">
        <v>7</v>
      </c>
      <c r="T9" s="10">
        <f>T14+T23+T30</f>
        <v>18716.400000000001</v>
      </c>
      <c r="U9" s="10">
        <f t="shared" ref="U9:Y9" si="0">U14+U23+U30</f>
        <v>19483.8</v>
      </c>
      <c r="V9" s="10">
        <f t="shared" si="0"/>
        <v>20282.599999999999</v>
      </c>
      <c r="W9" s="10">
        <f t="shared" si="0"/>
        <v>21114.2</v>
      </c>
      <c r="X9" s="10">
        <f t="shared" si="0"/>
        <v>21979.9</v>
      </c>
      <c r="Y9" s="10">
        <f t="shared" si="0"/>
        <v>22661.300000000003</v>
      </c>
      <c r="Z9" s="10">
        <f>SUM(T9:Y9)</f>
        <v>124238.2</v>
      </c>
      <c r="AA9" s="11">
        <v>2026</v>
      </c>
    </row>
    <row r="10" spans="1:39" ht="39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" t="s">
        <v>48</v>
      </c>
      <c r="S10" s="7"/>
      <c r="T10" s="12"/>
      <c r="U10" s="12"/>
      <c r="V10" s="12"/>
      <c r="W10" s="12"/>
      <c r="X10" s="12"/>
      <c r="Y10" s="12"/>
      <c r="Z10" s="13"/>
      <c r="AA10" s="13"/>
    </row>
    <row r="11" spans="1:39" ht="25.5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" t="s">
        <v>17</v>
      </c>
      <c r="S11" s="7" t="s">
        <v>8</v>
      </c>
      <c r="T11" s="13">
        <v>38</v>
      </c>
      <c r="U11" s="13">
        <v>40</v>
      </c>
      <c r="V11" s="13">
        <v>42</v>
      </c>
      <c r="W11" s="13">
        <v>43</v>
      </c>
      <c r="X11" s="13">
        <v>44</v>
      </c>
      <c r="Y11" s="13">
        <v>45</v>
      </c>
      <c r="Z11" s="13">
        <v>45</v>
      </c>
      <c r="AA11" s="13">
        <v>2026</v>
      </c>
    </row>
    <row r="12" spans="1:39" ht="25.5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" t="s">
        <v>11</v>
      </c>
      <c r="S12" s="7" t="s">
        <v>8</v>
      </c>
      <c r="T12" s="13">
        <v>750</v>
      </c>
      <c r="U12" s="13">
        <v>750</v>
      </c>
      <c r="V12" s="13">
        <v>750</v>
      </c>
      <c r="W12" s="13">
        <v>750</v>
      </c>
      <c r="X12" s="13">
        <v>750</v>
      </c>
      <c r="Y12" s="13">
        <v>750</v>
      </c>
      <c r="Z12" s="13">
        <f>SUM(T12:Y12)</f>
        <v>4500</v>
      </c>
      <c r="AA12" s="13">
        <v>2026</v>
      </c>
    </row>
    <row r="13" spans="1:39" ht="38.25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" t="s">
        <v>18</v>
      </c>
      <c r="S13" s="7" t="s">
        <v>9</v>
      </c>
      <c r="T13" s="14">
        <v>100</v>
      </c>
      <c r="U13" s="14">
        <v>100</v>
      </c>
      <c r="V13" s="14">
        <v>100</v>
      </c>
      <c r="W13" s="14">
        <v>100</v>
      </c>
      <c r="X13" s="14">
        <v>100</v>
      </c>
      <c r="Y13" s="14">
        <v>100</v>
      </c>
      <c r="Z13" s="14">
        <v>100</v>
      </c>
      <c r="AA13" s="13">
        <v>2026</v>
      </c>
    </row>
    <row r="14" spans="1:39" ht="25.5" x14ac:dyDescent="0.25">
      <c r="A14" s="42"/>
      <c r="B14" s="42"/>
      <c r="C14" s="42"/>
      <c r="D14" s="42">
        <v>0</v>
      </c>
      <c r="E14" s="42">
        <v>4</v>
      </c>
      <c r="F14" s="42">
        <v>1</v>
      </c>
      <c r="G14" s="42">
        <v>0</v>
      </c>
      <c r="H14" s="42">
        <v>1</v>
      </c>
      <c r="I14" s="42">
        <v>1</v>
      </c>
      <c r="J14" s="42">
        <v>0</v>
      </c>
      <c r="K14" s="42">
        <v>0</v>
      </c>
      <c r="L14" s="42">
        <v>1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15" t="s">
        <v>19</v>
      </c>
      <c r="S14" s="9" t="s">
        <v>7</v>
      </c>
      <c r="T14" s="16">
        <f>T17+T21</f>
        <v>6426</v>
      </c>
      <c r="U14" s="16">
        <f t="shared" ref="U14:Y14" si="1">U17+U21</f>
        <v>6513.8</v>
      </c>
      <c r="V14" s="16">
        <f t="shared" si="1"/>
        <v>6739.8</v>
      </c>
      <c r="W14" s="16">
        <f t="shared" si="1"/>
        <v>6297.7</v>
      </c>
      <c r="X14" s="16">
        <f t="shared" si="1"/>
        <v>6550.2</v>
      </c>
      <c r="Y14" s="16">
        <f t="shared" si="1"/>
        <v>6606.7</v>
      </c>
      <c r="Z14" s="16">
        <f>SUM(T14:Y14)</f>
        <v>39134.199999999997</v>
      </c>
      <c r="AA14" s="11">
        <v>2026</v>
      </c>
    </row>
    <row r="15" spans="1:39" ht="30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" t="s">
        <v>49</v>
      </c>
      <c r="S15" s="7" t="s">
        <v>8</v>
      </c>
      <c r="T15" s="13">
        <v>17</v>
      </c>
      <c r="U15" s="13">
        <v>17</v>
      </c>
      <c r="V15" s="13">
        <v>18</v>
      </c>
      <c r="W15" s="13">
        <v>18</v>
      </c>
      <c r="X15" s="13">
        <v>19</v>
      </c>
      <c r="Y15" s="13">
        <v>19</v>
      </c>
      <c r="Z15" s="13">
        <v>19</v>
      </c>
      <c r="AA15" s="13">
        <v>2026</v>
      </c>
    </row>
    <row r="16" spans="1:39" ht="15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" t="s">
        <v>20</v>
      </c>
      <c r="S16" s="7" t="s">
        <v>8</v>
      </c>
      <c r="T16" s="13">
        <v>3</v>
      </c>
      <c r="U16" s="13">
        <v>3</v>
      </c>
      <c r="V16" s="13">
        <v>4</v>
      </c>
      <c r="W16" s="13">
        <v>4</v>
      </c>
      <c r="X16" s="13">
        <v>5</v>
      </c>
      <c r="Y16" s="13">
        <v>5</v>
      </c>
      <c r="Z16" s="13">
        <v>5</v>
      </c>
      <c r="AA16" s="13">
        <v>2026</v>
      </c>
    </row>
    <row r="17" spans="1:27" ht="28.5" customHeight="1" x14ac:dyDescent="0.25">
      <c r="A17" s="42">
        <v>0</v>
      </c>
      <c r="B17" s="42">
        <v>0</v>
      </c>
      <c r="C17" s="42">
        <v>2</v>
      </c>
      <c r="D17" s="42">
        <v>0</v>
      </c>
      <c r="E17" s="42">
        <v>4</v>
      </c>
      <c r="F17" s="42">
        <v>1</v>
      </c>
      <c r="G17" s="42">
        <v>0</v>
      </c>
      <c r="H17" s="42">
        <v>1</v>
      </c>
      <c r="I17" s="42">
        <v>1</v>
      </c>
      <c r="J17" s="42">
        <v>0</v>
      </c>
      <c r="K17" s="42">
        <v>0</v>
      </c>
      <c r="L17" s="42">
        <v>1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17" t="s">
        <v>21</v>
      </c>
      <c r="S17" s="18" t="s">
        <v>7</v>
      </c>
      <c r="T17" s="19">
        <v>4253</v>
      </c>
      <c r="U17" s="19">
        <f>4253+60.8</f>
        <v>4313.8</v>
      </c>
      <c r="V17" s="19">
        <f>4313.8+100</f>
        <v>4413.8</v>
      </c>
      <c r="W17" s="19">
        <v>4097.7</v>
      </c>
      <c r="X17" s="19">
        <v>4300.2</v>
      </c>
      <c r="Y17" s="19">
        <v>4306.7</v>
      </c>
      <c r="Z17" s="19">
        <f>SUM(T17:Y17)</f>
        <v>25685.200000000001</v>
      </c>
      <c r="AA17" s="20">
        <v>2026</v>
      </c>
    </row>
    <row r="18" spans="1:27" ht="28.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" t="s">
        <v>13</v>
      </c>
      <c r="S18" s="7" t="s">
        <v>10</v>
      </c>
      <c r="T18" s="7">
        <v>180</v>
      </c>
      <c r="U18" s="7">
        <v>190</v>
      </c>
      <c r="V18" s="7">
        <v>200</v>
      </c>
      <c r="W18" s="7">
        <v>210</v>
      </c>
      <c r="X18" s="7">
        <v>220</v>
      </c>
      <c r="Y18" s="7">
        <v>230</v>
      </c>
      <c r="Z18" s="7">
        <v>230</v>
      </c>
      <c r="AA18" s="13">
        <v>2026</v>
      </c>
    </row>
    <row r="19" spans="1:27" ht="25.5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" t="s">
        <v>14</v>
      </c>
      <c r="S19" s="7" t="s">
        <v>9</v>
      </c>
      <c r="T19" s="13">
        <v>100</v>
      </c>
      <c r="U19" s="13">
        <v>100</v>
      </c>
      <c r="V19" s="13">
        <v>100</v>
      </c>
      <c r="W19" s="13">
        <v>100</v>
      </c>
      <c r="X19" s="13">
        <v>100</v>
      </c>
      <c r="Y19" s="13">
        <v>100</v>
      </c>
      <c r="Z19" s="13">
        <v>100</v>
      </c>
      <c r="AA19" s="13">
        <v>2026</v>
      </c>
    </row>
    <row r="20" spans="1:27" ht="15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6" t="s">
        <v>16</v>
      </c>
      <c r="S20" s="21" t="s">
        <v>8</v>
      </c>
      <c r="T20" s="22">
        <v>1</v>
      </c>
      <c r="U20" s="22">
        <v>0</v>
      </c>
      <c r="V20" s="22">
        <v>1</v>
      </c>
      <c r="W20" s="22">
        <v>0</v>
      </c>
      <c r="X20" s="22">
        <v>1</v>
      </c>
      <c r="Y20" s="22">
        <v>0</v>
      </c>
      <c r="Z20" s="22">
        <v>3</v>
      </c>
      <c r="AA20" s="22">
        <v>2026</v>
      </c>
    </row>
    <row r="21" spans="1:27" ht="39.75" customHeight="1" x14ac:dyDescent="0.25">
      <c r="A21" s="42">
        <v>0</v>
      </c>
      <c r="B21" s="42">
        <v>0</v>
      </c>
      <c r="C21" s="42">
        <v>9</v>
      </c>
      <c r="D21" s="42">
        <v>0</v>
      </c>
      <c r="E21" s="42">
        <v>4</v>
      </c>
      <c r="F21" s="42">
        <v>1</v>
      </c>
      <c r="G21" s="42">
        <v>0</v>
      </c>
      <c r="H21" s="42">
        <v>1</v>
      </c>
      <c r="I21" s="42">
        <v>1</v>
      </c>
      <c r="J21" s="42">
        <v>0</v>
      </c>
      <c r="K21" s="42">
        <v>0</v>
      </c>
      <c r="L21" s="42">
        <v>1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17" t="s">
        <v>22</v>
      </c>
      <c r="S21" s="18" t="s">
        <v>7</v>
      </c>
      <c r="T21" s="19">
        <v>2173</v>
      </c>
      <c r="U21" s="19">
        <v>2200</v>
      </c>
      <c r="V21" s="19">
        <f>2250+76</f>
        <v>2326</v>
      </c>
      <c r="W21" s="19">
        <v>2200</v>
      </c>
      <c r="X21" s="19">
        <v>2250</v>
      </c>
      <c r="Y21" s="19">
        <v>2300</v>
      </c>
      <c r="Z21" s="19">
        <f>SUM(T21:Y21)</f>
        <v>13449</v>
      </c>
      <c r="AA21" s="20">
        <v>2026</v>
      </c>
    </row>
    <row r="22" spans="1:27" ht="28.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" t="s">
        <v>12</v>
      </c>
      <c r="S22" s="7" t="s">
        <v>9</v>
      </c>
      <c r="T22" s="13">
        <v>100</v>
      </c>
      <c r="U22" s="13">
        <v>100</v>
      </c>
      <c r="V22" s="13">
        <v>100</v>
      </c>
      <c r="W22" s="13">
        <v>100</v>
      </c>
      <c r="X22" s="13">
        <v>100</v>
      </c>
      <c r="Y22" s="13">
        <v>100</v>
      </c>
      <c r="Z22" s="13">
        <v>100</v>
      </c>
      <c r="AA22" s="13">
        <v>2026</v>
      </c>
    </row>
    <row r="23" spans="1:27" ht="51" x14ac:dyDescent="0.25">
      <c r="A23" s="42"/>
      <c r="B23" s="42"/>
      <c r="C23" s="42"/>
      <c r="D23" s="42">
        <v>0</v>
      </c>
      <c r="E23" s="42">
        <v>4</v>
      </c>
      <c r="F23" s="42">
        <v>1</v>
      </c>
      <c r="G23" s="42">
        <v>0</v>
      </c>
      <c r="H23" s="42">
        <v>1</v>
      </c>
      <c r="I23" s="42">
        <v>1</v>
      </c>
      <c r="J23" s="42">
        <v>0</v>
      </c>
      <c r="K23" s="42">
        <v>0</v>
      </c>
      <c r="L23" s="42">
        <v>2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15" t="s">
        <v>23</v>
      </c>
      <c r="S23" s="9" t="s">
        <v>7</v>
      </c>
      <c r="T23" s="16">
        <f>T26+T28</f>
        <v>2130.8000000000002</v>
      </c>
      <c r="U23" s="16">
        <f t="shared" ref="U23:Y23" si="2">U26+U28</f>
        <v>2200</v>
      </c>
      <c r="V23" s="16">
        <f t="shared" si="2"/>
        <v>2370</v>
      </c>
      <c r="W23" s="16">
        <f t="shared" si="2"/>
        <v>3200</v>
      </c>
      <c r="X23" s="16">
        <f t="shared" si="2"/>
        <v>3300</v>
      </c>
      <c r="Y23" s="16">
        <f t="shared" si="2"/>
        <v>3400</v>
      </c>
      <c r="Z23" s="16">
        <f>SUM(T23:Y23)</f>
        <v>16600.8</v>
      </c>
      <c r="AA23" s="11">
        <v>2026</v>
      </c>
    </row>
    <row r="24" spans="1:27" ht="25.5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" t="s">
        <v>24</v>
      </c>
      <c r="S24" s="7" t="s">
        <v>8</v>
      </c>
      <c r="T24" s="13">
        <v>2</v>
      </c>
      <c r="U24" s="13">
        <v>2</v>
      </c>
      <c r="V24" s="13">
        <v>2</v>
      </c>
      <c r="W24" s="13">
        <v>2</v>
      </c>
      <c r="X24" s="13">
        <v>2</v>
      </c>
      <c r="Y24" s="13">
        <v>2</v>
      </c>
      <c r="Z24" s="13">
        <v>2</v>
      </c>
      <c r="AA24" s="13">
        <v>2026</v>
      </c>
    </row>
    <row r="25" spans="1:27" ht="47.2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" t="s">
        <v>25</v>
      </c>
      <c r="S25" s="7" t="s">
        <v>9</v>
      </c>
      <c r="T25" s="13">
        <v>100</v>
      </c>
      <c r="U25" s="13">
        <v>100</v>
      </c>
      <c r="V25" s="13">
        <v>100</v>
      </c>
      <c r="W25" s="13">
        <v>100</v>
      </c>
      <c r="X25" s="13">
        <v>100</v>
      </c>
      <c r="Y25" s="13">
        <v>100</v>
      </c>
      <c r="Z25" s="13">
        <v>100</v>
      </c>
      <c r="AA25" s="13">
        <v>2026</v>
      </c>
    </row>
    <row r="26" spans="1:27" ht="45" customHeight="1" x14ac:dyDescent="0.25">
      <c r="A26" s="42">
        <v>0</v>
      </c>
      <c r="B26" s="42">
        <v>0</v>
      </c>
      <c r="C26" s="42">
        <v>2</v>
      </c>
      <c r="D26" s="42">
        <v>0</v>
      </c>
      <c r="E26" s="42">
        <v>4</v>
      </c>
      <c r="F26" s="42">
        <v>1</v>
      </c>
      <c r="G26" s="42">
        <v>0</v>
      </c>
      <c r="H26" s="42">
        <v>1</v>
      </c>
      <c r="I26" s="42">
        <v>1</v>
      </c>
      <c r="J26" s="42">
        <v>0</v>
      </c>
      <c r="K26" s="42">
        <v>0</v>
      </c>
      <c r="L26" s="42">
        <v>2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17" t="s">
        <v>26</v>
      </c>
      <c r="S26" s="18" t="s">
        <v>7</v>
      </c>
      <c r="T26" s="19">
        <v>200</v>
      </c>
      <c r="U26" s="19">
        <v>200</v>
      </c>
      <c r="V26" s="19">
        <v>300</v>
      </c>
      <c r="W26" s="19">
        <v>1100</v>
      </c>
      <c r="X26" s="19">
        <v>1150</v>
      </c>
      <c r="Y26" s="19">
        <v>1200</v>
      </c>
      <c r="Z26" s="19">
        <f>SUM(T26:Y26)</f>
        <v>4150</v>
      </c>
      <c r="AA26" s="20">
        <v>2026</v>
      </c>
    </row>
    <row r="27" spans="1:27" ht="29.2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" t="s">
        <v>27</v>
      </c>
      <c r="S27" s="7" t="s">
        <v>9</v>
      </c>
      <c r="T27" s="23">
        <v>100</v>
      </c>
      <c r="U27" s="23">
        <v>100</v>
      </c>
      <c r="V27" s="23">
        <v>100</v>
      </c>
      <c r="W27" s="23">
        <v>100</v>
      </c>
      <c r="X27" s="23">
        <v>100</v>
      </c>
      <c r="Y27" s="23">
        <v>100</v>
      </c>
      <c r="Z27" s="23">
        <v>100</v>
      </c>
      <c r="AA27" s="13">
        <v>2026</v>
      </c>
    </row>
    <row r="28" spans="1:27" ht="36" customHeight="1" x14ac:dyDescent="0.25">
      <c r="A28" s="42">
        <v>0</v>
      </c>
      <c r="B28" s="42">
        <v>0</v>
      </c>
      <c r="C28" s="42">
        <v>2</v>
      </c>
      <c r="D28" s="42">
        <v>0</v>
      </c>
      <c r="E28" s="42">
        <v>4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0</v>
      </c>
      <c r="L28" s="42">
        <v>2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17" t="s">
        <v>28</v>
      </c>
      <c r="S28" s="18" t="s">
        <v>7</v>
      </c>
      <c r="T28" s="19">
        <v>1930.8</v>
      </c>
      <c r="U28" s="19">
        <v>2000</v>
      </c>
      <c r="V28" s="19">
        <v>2070</v>
      </c>
      <c r="W28" s="19">
        <v>2100</v>
      </c>
      <c r="X28" s="19">
        <v>2150</v>
      </c>
      <c r="Y28" s="19">
        <v>2200</v>
      </c>
      <c r="Z28" s="19">
        <f>SUM(T28:Y28)</f>
        <v>12450.8</v>
      </c>
      <c r="AA28" s="20">
        <v>2026</v>
      </c>
    </row>
    <row r="29" spans="1:27" ht="25.5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" t="s">
        <v>29</v>
      </c>
      <c r="S29" s="7" t="s">
        <v>8</v>
      </c>
      <c r="T29" s="13">
        <v>2</v>
      </c>
      <c r="U29" s="13">
        <v>2</v>
      </c>
      <c r="V29" s="13">
        <v>2</v>
      </c>
      <c r="W29" s="13">
        <v>2</v>
      </c>
      <c r="X29" s="13">
        <v>2</v>
      </c>
      <c r="Y29" s="13">
        <v>2</v>
      </c>
      <c r="Z29" s="13">
        <v>2</v>
      </c>
      <c r="AA29" s="13">
        <v>2026</v>
      </c>
    </row>
    <row r="30" spans="1:27" ht="43.5" customHeight="1" x14ac:dyDescent="0.25">
      <c r="A30" s="42"/>
      <c r="B30" s="42"/>
      <c r="C30" s="42"/>
      <c r="D30" s="42">
        <v>0</v>
      </c>
      <c r="E30" s="42">
        <v>4</v>
      </c>
      <c r="F30" s="42">
        <v>1</v>
      </c>
      <c r="G30" s="42">
        <v>0</v>
      </c>
      <c r="H30" s="42">
        <v>1</v>
      </c>
      <c r="I30" s="42">
        <v>1</v>
      </c>
      <c r="J30" s="42">
        <v>0</v>
      </c>
      <c r="K30" s="42">
        <v>0</v>
      </c>
      <c r="L30" s="42">
        <v>3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15" t="s">
        <v>30</v>
      </c>
      <c r="S30" s="9" t="s">
        <v>7</v>
      </c>
      <c r="T30" s="16">
        <f>T33+T35+T37+T39+T41+T43+T45+T47+T49+T51+T53+T55+T57+T59</f>
        <v>10159.6</v>
      </c>
      <c r="U30" s="16">
        <f t="shared" ref="U30:Y30" si="3">U33+U35+U37+U39+U41+U43+U45+U47+U49+U51+U53+U55+U57+U59</f>
        <v>10770</v>
      </c>
      <c r="V30" s="16">
        <f t="shared" si="3"/>
        <v>11172.8</v>
      </c>
      <c r="W30" s="16">
        <f t="shared" si="3"/>
        <v>11616.5</v>
      </c>
      <c r="X30" s="16">
        <f t="shared" si="3"/>
        <v>12129.7</v>
      </c>
      <c r="Y30" s="16">
        <f t="shared" si="3"/>
        <v>12654.6</v>
      </c>
      <c r="Z30" s="16">
        <f>SUM(T30:Y30)</f>
        <v>68503.199999999997</v>
      </c>
      <c r="AA30" s="11">
        <v>2026</v>
      </c>
    </row>
    <row r="31" spans="1:27" ht="30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" t="s">
        <v>31</v>
      </c>
      <c r="S31" s="7" t="s">
        <v>9</v>
      </c>
      <c r="T31" s="23">
        <v>100</v>
      </c>
      <c r="U31" s="23">
        <v>100</v>
      </c>
      <c r="V31" s="23">
        <v>100</v>
      </c>
      <c r="W31" s="23">
        <v>100</v>
      </c>
      <c r="X31" s="23">
        <v>100</v>
      </c>
      <c r="Y31" s="23">
        <v>100</v>
      </c>
      <c r="Z31" s="23">
        <v>100</v>
      </c>
      <c r="AA31" s="13">
        <v>2026</v>
      </c>
    </row>
    <row r="32" spans="1:27" ht="30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" t="s">
        <v>32</v>
      </c>
      <c r="S32" s="7" t="s">
        <v>9</v>
      </c>
      <c r="T32" s="23">
        <v>100</v>
      </c>
      <c r="U32" s="23">
        <v>100</v>
      </c>
      <c r="V32" s="23">
        <v>100</v>
      </c>
      <c r="W32" s="23">
        <v>100</v>
      </c>
      <c r="X32" s="23">
        <v>100</v>
      </c>
      <c r="Y32" s="23">
        <v>100</v>
      </c>
      <c r="Z32" s="23">
        <v>100</v>
      </c>
      <c r="AA32" s="13">
        <v>2026</v>
      </c>
    </row>
    <row r="33" spans="1:27" ht="33" customHeight="1" x14ac:dyDescent="0.25">
      <c r="A33" s="42">
        <v>0</v>
      </c>
      <c r="B33" s="42">
        <v>0</v>
      </c>
      <c r="C33" s="42">
        <v>1</v>
      </c>
      <c r="D33" s="42">
        <v>0</v>
      </c>
      <c r="E33" s="42">
        <v>4</v>
      </c>
      <c r="F33" s="42">
        <v>1</v>
      </c>
      <c r="G33" s="42">
        <v>0</v>
      </c>
      <c r="H33" s="42">
        <v>1</v>
      </c>
      <c r="I33" s="42">
        <v>1</v>
      </c>
      <c r="J33" s="42">
        <v>0</v>
      </c>
      <c r="K33" s="42">
        <v>0</v>
      </c>
      <c r="L33" s="42">
        <v>3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17" t="s">
        <v>33</v>
      </c>
      <c r="S33" s="18" t="s">
        <v>7</v>
      </c>
      <c r="T33" s="19">
        <v>1300</v>
      </c>
      <c r="U33" s="19">
        <v>1200</v>
      </c>
      <c r="V33" s="19">
        <v>1200</v>
      </c>
      <c r="W33" s="19">
        <v>1250</v>
      </c>
      <c r="X33" s="19">
        <v>1300</v>
      </c>
      <c r="Y33" s="19">
        <v>1350</v>
      </c>
      <c r="Z33" s="19">
        <f>SUM(T33:Y33)</f>
        <v>7600</v>
      </c>
      <c r="AA33" s="20">
        <v>2026</v>
      </c>
    </row>
    <row r="34" spans="1:27" ht="30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" t="s">
        <v>31</v>
      </c>
      <c r="S34" s="7" t="s">
        <v>9</v>
      </c>
      <c r="T34" s="23">
        <v>100</v>
      </c>
      <c r="U34" s="23">
        <v>100</v>
      </c>
      <c r="V34" s="23">
        <v>100</v>
      </c>
      <c r="W34" s="23">
        <v>100</v>
      </c>
      <c r="X34" s="23">
        <v>100</v>
      </c>
      <c r="Y34" s="23">
        <v>100</v>
      </c>
      <c r="Z34" s="23">
        <v>100</v>
      </c>
      <c r="AA34" s="13">
        <v>2026</v>
      </c>
    </row>
    <row r="35" spans="1:27" ht="30.75" customHeight="1" x14ac:dyDescent="0.25">
      <c r="A35" s="42">
        <v>0</v>
      </c>
      <c r="B35" s="42">
        <v>0</v>
      </c>
      <c r="C35" s="42">
        <v>2</v>
      </c>
      <c r="D35" s="42">
        <v>0</v>
      </c>
      <c r="E35" s="42">
        <v>4</v>
      </c>
      <c r="F35" s="42">
        <v>1</v>
      </c>
      <c r="G35" s="42">
        <v>0</v>
      </c>
      <c r="H35" s="42">
        <v>1</v>
      </c>
      <c r="I35" s="42">
        <v>1</v>
      </c>
      <c r="J35" s="42">
        <v>0</v>
      </c>
      <c r="K35" s="42">
        <v>0</v>
      </c>
      <c r="L35" s="42">
        <v>3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17" t="s">
        <v>34</v>
      </c>
      <c r="S35" s="18" t="s">
        <v>7</v>
      </c>
      <c r="T35" s="19">
        <v>2522.6</v>
      </c>
      <c r="U35" s="19">
        <v>3100</v>
      </c>
      <c r="V35" s="19">
        <f>3272.8+100</f>
        <v>3372.8</v>
      </c>
      <c r="W35" s="19">
        <v>3616.5</v>
      </c>
      <c r="X35" s="19">
        <v>3796.7</v>
      </c>
      <c r="Y35" s="19">
        <v>3944.6</v>
      </c>
      <c r="Z35" s="19">
        <f>SUM(T35:Y35)</f>
        <v>20353.2</v>
      </c>
      <c r="AA35" s="20">
        <v>2026</v>
      </c>
    </row>
    <row r="36" spans="1:27" ht="52.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" t="s">
        <v>35</v>
      </c>
      <c r="S36" s="7" t="s">
        <v>9</v>
      </c>
      <c r="T36" s="23">
        <v>100</v>
      </c>
      <c r="U36" s="23">
        <v>100</v>
      </c>
      <c r="V36" s="23">
        <v>100</v>
      </c>
      <c r="W36" s="23">
        <v>100</v>
      </c>
      <c r="X36" s="23">
        <v>100</v>
      </c>
      <c r="Y36" s="23">
        <v>100</v>
      </c>
      <c r="Z36" s="23">
        <v>100</v>
      </c>
      <c r="AA36" s="13">
        <v>2026</v>
      </c>
    </row>
    <row r="37" spans="1:27" ht="38.25" x14ac:dyDescent="0.25">
      <c r="A37" s="42">
        <v>0</v>
      </c>
      <c r="B37" s="42">
        <v>0</v>
      </c>
      <c r="C37" s="42">
        <v>3</v>
      </c>
      <c r="D37" s="42">
        <v>0</v>
      </c>
      <c r="E37" s="42">
        <v>4</v>
      </c>
      <c r="F37" s="42">
        <v>1</v>
      </c>
      <c r="G37" s="42">
        <v>0</v>
      </c>
      <c r="H37" s="42">
        <v>1</v>
      </c>
      <c r="I37" s="42">
        <v>1</v>
      </c>
      <c r="J37" s="42">
        <v>0</v>
      </c>
      <c r="K37" s="42">
        <v>0</v>
      </c>
      <c r="L37" s="42">
        <v>3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17" t="s">
        <v>34</v>
      </c>
      <c r="S37" s="18" t="s">
        <v>7</v>
      </c>
      <c r="T37" s="19">
        <v>400</v>
      </c>
      <c r="U37" s="19">
        <v>400</v>
      </c>
      <c r="V37" s="19">
        <v>400</v>
      </c>
      <c r="W37" s="19">
        <v>410</v>
      </c>
      <c r="X37" s="19">
        <v>431</v>
      </c>
      <c r="Y37" s="19">
        <v>440</v>
      </c>
      <c r="Z37" s="19">
        <f>SUM(T37:Y37)</f>
        <v>2481</v>
      </c>
      <c r="AA37" s="20">
        <v>2026</v>
      </c>
    </row>
    <row r="38" spans="1:27" ht="40.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" t="s">
        <v>36</v>
      </c>
      <c r="S38" s="7" t="s">
        <v>9</v>
      </c>
      <c r="T38" s="23">
        <v>100</v>
      </c>
      <c r="U38" s="23">
        <v>100</v>
      </c>
      <c r="V38" s="23">
        <v>100</v>
      </c>
      <c r="W38" s="23">
        <v>100</v>
      </c>
      <c r="X38" s="23">
        <v>100</v>
      </c>
      <c r="Y38" s="23">
        <v>100</v>
      </c>
      <c r="Z38" s="23">
        <v>100</v>
      </c>
      <c r="AA38" s="13">
        <v>2026</v>
      </c>
    </row>
    <row r="39" spans="1:27" ht="36" customHeight="1" x14ac:dyDescent="0.25">
      <c r="A39" s="42">
        <v>0</v>
      </c>
      <c r="B39" s="42">
        <v>0</v>
      </c>
      <c r="C39" s="42">
        <v>4</v>
      </c>
      <c r="D39" s="42">
        <v>0</v>
      </c>
      <c r="E39" s="42">
        <v>4</v>
      </c>
      <c r="F39" s="42">
        <v>1</v>
      </c>
      <c r="G39" s="42">
        <v>0</v>
      </c>
      <c r="H39" s="42">
        <v>1</v>
      </c>
      <c r="I39" s="42">
        <v>1</v>
      </c>
      <c r="J39" s="42">
        <v>0</v>
      </c>
      <c r="K39" s="42">
        <v>0</v>
      </c>
      <c r="L39" s="42">
        <v>3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17" t="s">
        <v>34</v>
      </c>
      <c r="S39" s="18" t="s">
        <v>7</v>
      </c>
      <c r="T39" s="19">
        <v>400</v>
      </c>
      <c r="U39" s="19">
        <v>400</v>
      </c>
      <c r="V39" s="19">
        <v>400</v>
      </c>
      <c r="W39" s="19">
        <v>410</v>
      </c>
      <c r="X39" s="19">
        <v>431</v>
      </c>
      <c r="Y39" s="19">
        <v>440</v>
      </c>
      <c r="Z39" s="19">
        <f>SUM(T39:Y39)</f>
        <v>2481</v>
      </c>
      <c r="AA39" s="20">
        <v>2026</v>
      </c>
    </row>
    <row r="40" spans="1:27" ht="38.25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" t="s">
        <v>37</v>
      </c>
      <c r="S40" s="7" t="s">
        <v>9</v>
      </c>
      <c r="T40" s="23">
        <v>100</v>
      </c>
      <c r="U40" s="23">
        <v>100</v>
      </c>
      <c r="V40" s="23">
        <v>100</v>
      </c>
      <c r="W40" s="23">
        <v>100</v>
      </c>
      <c r="X40" s="23">
        <v>100</v>
      </c>
      <c r="Y40" s="23">
        <v>100</v>
      </c>
      <c r="Z40" s="23">
        <v>100</v>
      </c>
      <c r="AA40" s="13">
        <v>2026</v>
      </c>
    </row>
    <row r="41" spans="1:27" ht="38.25" x14ac:dyDescent="0.25">
      <c r="A41" s="42">
        <v>0</v>
      </c>
      <c r="B41" s="42">
        <v>0</v>
      </c>
      <c r="C41" s="42">
        <v>5</v>
      </c>
      <c r="D41" s="42">
        <v>0</v>
      </c>
      <c r="E41" s="42">
        <v>4</v>
      </c>
      <c r="F41" s="42">
        <v>1</v>
      </c>
      <c r="G41" s="42">
        <v>0</v>
      </c>
      <c r="H41" s="42">
        <v>1</v>
      </c>
      <c r="I41" s="42">
        <v>1</v>
      </c>
      <c r="J41" s="42">
        <v>0</v>
      </c>
      <c r="K41" s="42">
        <v>0</v>
      </c>
      <c r="L41" s="42">
        <v>3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17" t="s">
        <v>34</v>
      </c>
      <c r="S41" s="18" t="s">
        <v>7</v>
      </c>
      <c r="T41" s="19">
        <v>400</v>
      </c>
      <c r="U41" s="19">
        <v>400</v>
      </c>
      <c r="V41" s="19">
        <v>400</v>
      </c>
      <c r="W41" s="19">
        <v>410</v>
      </c>
      <c r="X41" s="19">
        <v>431</v>
      </c>
      <c r="Y41" s="19">
        <v>440</v>
      </c>
      <c r="Z41" s="19">
        <f>SUM(T41:Y41)</f>
        <v>2481</v>
      </c>
      <c r="AA41" s="20">
        <v>2026</v>
      </c>
    </row>
    <row r="42" spans="1:27" ht="38.25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" t="s">
        <v>38</v>
      </c>
      <c r="S42" s="7" t="s">
        <v>9</v>
      </c>
      <c r="T42" s="23">
        <v>100</v>
      </c>
      <c r="U42" s="23">
        <v>100</v>
      </c>
      <c r="V42" s="23">
        <v>100</v>
      </c>
      <c r="W42" s="23">
        <v>100</v>
      </c>
      <c r="X42" s="23">
        <v>100</v>
      </c>
      <c r="Y42" s="23">
        <v>100</v>
      </c>
      <c r="Z42" s="23">
        <v>100</v>
      </c>
      <c r="AA42" s="13">
        <v>2026</v>
      </c>
    </row>
    <row r="43" spans="1:27" ht="38.25" x14ac:dyDescent="0.25">
      <c r="A43" s="42">
        <v>0</v>
      </c>
      <c r="B43" s="42">
        <v>0</v>
      </c>
      <c r="C43" s="42">
        <v>6</v>
      </c>
      <c r="D43" s="42">
        <v>0</v>
      </c>
      <c r="E43" s="42">
        <v>4</v>
      </c>
      <c r="F43" s="42">
        <v>1</v>
      </c>
      <c r="G43" s="42">
        <v>0</v>
      </c>
      <c r="H43" s="42">
        <v>1</v>
      </c>
      <c r="I43" s="42">
        <v>1</v>
      </c>
      <c r="J43" s="42">
        <v>0</v>
      </c>
      <c r="K43" s="42">
        <v>0</v>
      </c>
      <c r="L43" s="42">
        <v>3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17" t="s">
        <v>34</v>
      </c>
      <c r="S43" s="18" t="s">
        <v>7</v>
      </c>
      <c r="T43" s="19">
        <v>400</v>
      </c>
      <c r="U43" s="19">
        <v>400</v>
      </c>
      <c r="V43" s="19">
        <v>400</v>
      </c>
      <c r="W43" s="19">
        <v>410</v>
      </c>
      <c r="X43" s="19">
        <v>431</v>
      </c>
      <c r="Y43" s="19">
        <v>440</v>
      </c>
      <c r="Z43" s="19">
        <f>SUM(T43:Y43)</f>
        <v>2481</v>
      </c>
      <c r="AA43" s="20">
        <v>2026</v>
      </c>
    </row>
    <row r="44" spans="1:27" ht="38.25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" t="s">
        <v>39</v>
      </c>
      <c r="S44" s="7" t="s">
        <v>9</v>
      </c>
      <c r="T44" s="23">
        <v>100</v>
      </c>
      <c r="U44" s="23">
        <v>100</v>
      </c>
      <c r="V44" s="23">
        <v>100</v>
      </c>
      <c r="W44" s="23">
        <v>100</v>
      </c>
      <c r="X44" s="23">
        <v>100</v>
      </c>
      <c r="Y44" s="23">
        <v>100</v>
      </c>
      <c r="Z44" s="23">
        <v>100</v>
      </c>
      <c r="AA44" s="13">
        <v>2026</v>
      </c>
    </row>
    <row r="45" spans="1:27" ht="38.25" x14ac:dyDescent="0.25">
      <c r="A45" s="42">
        <v>0</v>
      </c>
      <c r="B45" s="42">
        <v>0</v>
      </c>
      <c r="C45" s="42">
        <v>9</v>
      </c>
      <c r="D45" s="42">
        <v>0</v>
      </c>
      <c r="E45" s="42">
        <v>4</v>
      </c>
      <c r="F45" s="42">
        <v>1</v>
      </c>
      <c r="G45" s="42">
        <v>0</v>
      </c>
      <c r="H45" s="42">
        <v>1</v>
      </c>
      <c r="I45" s="42">
        <v>1</v>
      </c>
      <c r="J45" s="42">
        <v>0</v>
      </c>
      <c r="K45" s="42">
        <v>0</v>
      </c>
      <c r="L45" s="42">
        <v>3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17" t="s">
        <v>34</v>
      </c>
      <c r="S45" s="18" t="s">
        <v>7</v>
      </c>
      <c r="T45" s="19">
        <v>1327</v>
      </c>
      <c r="U45" s="19">
        <v>1400</v>
      </c>
      <c r="V45" s="19">
        <v>1450</v>
      </c>
      <c r="W45" s="19">
        <v>1850</v>
      </c>
      <c r="X45" s="19">
        <v>1900</v>
      </c>
      <c r="Y45" s="19">
        <v>1950</v>
      </c>
      <c r="Z45" s="19">
        <f>SUM(T45:Y45)</f>
        <v>9877</v>
      </c>
      <c r="AA45" s="20">
        <v>2026</v>
      </c>
    </row>
    <row r="46" spans="1:27" ht="38.25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" t="s">
        <v>40</v>
      </c>
      <c r="S46" s="7" t="s">
        <v>9</v>
      </c>
      <c r="T46" s="23">
        <v>100</v>
      </c>
      <c r="U46" s="23">
        <v>100</v>
      </c>
      <c r="V46" s="23">
        <v>100</v>
      </c>
      <c r="W46" s="23">
        <v>100</v>
      </c>
      <c r="X46" s="23">
        <v>100</v>
      </c>
      <c r="Y46" s="23">
        <v>100</v>
      </c>
      <c r="Z46" s="23">
        <v>100</v>
      </c>
      <c r="AA46" s="13">
        <v>2026</v>
      </c>
    </row>
    <row r="47" spans="1:27" ht="38.25" x14ac:dyDescent="0.25">
      <c r="A47" s="42">
        <v>0</v>
      </c>
      <c r="B47" s="42">
        <v>1</v>
      </c>
      <c r="C47" s="42">
        <v>0</v>
      </c>
      <c r="D47" s="42">
        <v>0</v>
      </c>
      <c r="E47" s="42">
        <v>4</v>
      </c>
      <c r="F47" s="42">
        <v>1</v>
      </c>
      <c r="G47" s="42">
        <v>0</v>
      </c>
      <c r="H47" s="42">
        <v>1</v>
      </c>
      <c r="I47" s="42">
        <v>1</v>
      </c>
      <c r="J47" s="42">
        <v>0</v>
      </c>
      <c r="K47" s="42">
        <v>0</v>
      </c>
      <c r="L47" s="42">
        <v>3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17" t="s">
        <v>34</v>
      </c>
      <c r="S47" s="18" t="s">
        <v>7</v>
      </c>
      <c r="T47" s="19">
        <v>400</v>
      </c>
      <c r="U47" s="19">
        <v>400</v>
      </c>
      <c r="V47" s="19">
        <v>400</v>
      </c>
      <c r="W47" s="19">
        <v>400</v>
      </c>
      <c r="X47" s="19">
        <v>421</v>
      </c>
      <c r="Y47" s="19">
        <v>450</v>
      </c>
      <c r="Z47" s="19">
        <f>SUM(T47:Y47)</f>
        <v>2471</v>
      </c>
      <c r="AA47" s="20">
        <v>2026</v>
      </c>
    </row>
    <row r="48" spans="1:27" ht="38.25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" t="s">
        <v>41</v>
      </c>
      <c r="S48" s="7" t="s">
        <v>9</v>
      </c>
      <c r="T48" s="23">
        <v>100</v>
      </c>
      <c r="U48" s="23">
        <v>100</v>
      </c>
      <c r="V48" s="23">
        <v>100</v>
      </c>
      <c r="W48" s="23">
        <v>100</v>
      </c>
      <c r="X48" s="23">
        <v>100</v>
      </c>
      <c r="Y48" s="23">
        <v>100</v>
      </c>
      <c r="Z48" s="23">
        <v>100</v>
      </c>
      <c r="AA48" s="13">
        <v>2026</v>
      </c>
    </row>
    <row r="49" spans="1:27" ht="38.25" x14ac:dyDescent="0.25">
      <c r="A49" s="42">
        <v>0</v>
      </c>
      <c r="B49" s="42">
        <v>1</v>
      </c>
      <c r="C49" s="42">
        <v>1</v>
      </c>
      <c r="D49" s="42">
        <v>0</v>
      </c>
      <c r="E49" s="42">
        <v>4</v>
      </c>
      <c r="F49" s="42">
        <v>1</v>
      </c>
      <c r="G49" s="42">
        <v>0</v>
      </c>
      <c r="H49" s="42">
        <v>1</v>
      </c>
      <c r="I49" s="42">
        <v>1</v>
      </c>
      <c r="J49" s="42">
        <v>0</v>
      </c>
      <c r="K49" s="42">
        <v>0</v>
      </c>
      <c r="L49" s="42">
        <v>3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17" t="s">
        <v>34</v>
      </c>
      <c r="S49" s="18" t="s">
        <v>7</v>
      </c>
      <c r="T49" s="19">
        <v>600</v>
      </c>
      <c r="U49" s="19">
        <v>600</v>
      </c>
      <c r="V49" s="19">
        <v>620</v>
      </c>
      <c r="W49" s="19">
        <v>560</v>
      </c>
      <c r="X49" s="19">
        <v>581</v>
      </c>
      <c r="Y49" s="19">
        <v>600</v>
      </c>
      <c r="Z49" s="19">
        <f>SUM(T49:Y49)</f>
        <v>3561</v>
      </c>
      <c r="AA49" s="20">
        <v>2026</v>
      </c>
    </row>
    <row r="50" spans="1:27" ht="38.25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" t="s">
        <v>42</v>
      </c>
      <c r="S50" s="7" t="s">
        <v>9</v>
      </c>
      <c r="T50" s="23">
        <v>100</v>
      </c>
      <c r="U50" s="23">
        <v>100</v>
      </c>
      <c r="V50" s="23">
        <v>100</v>
      </c>
      <c r="W50" s="23">
        <v>100</v>
      </c>
      <c r="X50" s="23">
        <v>100</v>
      </c>
      <c r="Y50" s="23">
        <v>100</v>
      </c>
      <c r="Z50" s="23">
        <v>100</v>
      </c>
      <c r="AA50" s="13">
        <v>2026</v>
      </c>
    </row>
    <row r="51" spans="1:27" ht="38.25" x14ac:dyDescent="0.25">
      <c r="A51" s="42">
        <v>0</v>
      </c>
      <c r="B51" s="42">
        <v>1</v>
      </c>
      <c r="C51" s="42">
        <v>2</v>
      </c>
      <c r="D51" s="42">
        <v>0</v>
      </c>
      <c r="E51" s="42">
        <v>4</v>
      </c>
      <c r="F51" s="42">
        <v>1</v>
      </c>
      <c r="G51" s="42">
        <v>0</v>
      </c>
      <c r="H51" s="42">
        <v>1</v>
      </c>
      <c r="I51" s="42">
        <v>1</v>
      </c>
      <c r="J51" s="42">
        <v>0</v>
      </c>
      <c r="K51" s="42">
        <v>0</v>
      </c>
      <c r="L51" s="42">
        <v>3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17" t="s">
        <v>34</v>
      </c>
      <c r="S51" s="18" t="s">
        <v>7</v>
      </c>
      <c r="T51" s="19">
        <v>410</v>
      </c>
      <c r="U51" s="19">
        <v>420</v>
      </c>
      <c r="V51" s="19">
        <v>430</v>
      </c>
      <c r="W51" s="19">
        <v>450</v>
      </c>
      <c r="X51" s="19">
        <v>472</v>
      </c>
      <c r="Y51" s="19">
        <v>490</v>
      </c>
      <c r="Z51" s="19">
        <f>SUM(T51:Y51)</f>
        <v>2672</v>
      </c>
      <c r="AA51" s="20">
        <v>2026</v>
      </c>
    </row>
    <row r="52" spans="1:27" ht="36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" t="s">
        <v>43</v>
      </c>
      <c r="S52" s="7" t="s">
        <v>9</v>
      </c>
      <c r="T52" s="23">
        <v>100</v>
      </c>
      <c r="U52" s="23">
        <v>100</v>
      </c>
      <c r="V52" s="23">
        <v>100</v>
      </c>
      <c r="W52" s="23">
        <v>100</v>
      </c>
      <c r="X52" s="23">
        <v>100</v>
      </c>
      <c r="Y52" s="23">
        <v>100</v>
      </c>
      <c r="Z52" s="23">
        <v>100</v>
      </c>
      <c r="AA52" s="13">
        <v>2026</v>
      </c>
    </row>
    <row r="53" spans="1:27" ht="38.25" x14ac:dyDescent="0.25">
      <c r="A53" s="42">
        <v>0</v>
      </c>
      <c r="B53" s="42">
        <v>1</v>
      </c>
      <c r="C53" s="42">
        <v>9</v>
      </c>
      <c r="D53" s="42">
        <v>0</v>
      </c>
      <c r="E53" s="42">
        <v>4</v>
      </c>
      <c r="F53" s="42">
        <v>1</v>
      </c>
      <c r="G53" s="42">
        <v>0</v>
      </c>
      <c r="H53" s="42">
        <v>1</v>
      </c>
      <c r="I53" s="42">
        <v>1</v>
      </c>
      <c r="J53" s="42">
        <v>0</v>
      </c>
      <c r="K53" s="42">
        <v>0</v>
      </c>
      <c r="L53" s="42">
        <v>3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17" t="s">
        <v>34</v>
      </c>
      <c r="S53" s="18" t="s">
        <v>7</v>
      </c>
      <c r="T53" s="19">
        <v>260</v>
      </c>
      <c r="U53" s="19">
        <v>300</v>
      </c>
      <c r="V53" s="19">
        <v>330</v>
      </c>
      <c r="W53" s="19">
        <v>350</v>
      </c>
      <c r="X53" s="19">
        <v>372</v>
      </c>
      <c r="Y53" s="19">
        <v>490</v>
      </c>
      <c r="Z53" s="19">
        <f>SUM(T53:Y53)</f>
        <v>2102</v>
      </c>
      <c r="AA53" s="20">
        <v>2026</v>
      </c>
    </row>
    <row r="54" spans="1:27" ht="38.2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" t="s">
        <v>44</v>
      </c>
      <c r="S54" s="7" t="s">
        <v>9</v>
      </c>
      <c r="T54" s="23">
        <v>100</v>
      </c>
      <c r="U54" s="23">
        <v>100</v>
      </c>
      <c r="V54" s="23">
        <v>100</v>
      </c>
      <c r="W54" s="23">
        <v>100</v>
      </c>
      <c r="X54" s="23">
        <v>100</v>
      </c>
      <c r="Y54" s="23">
        <v>100</v>
      </c>
      <c r="Z54" s="23">
        <v>100</v>
      </c>
      <c r="AA54" s="13">
        <v>2026</v>
      </c>
    </row>
    <row r="55" spans="1:27" ht="31.5" customHeight="1" x14ac:dyDescent="0.25">
      <c r="A55" s="42">
        <v>0</v>
      </c>
      <c r="B55" s="42">
        <v>2</v>
      </c>
      <c r="C55" s="42">
        <v>0</v>
      </c>
      <c r="D55" s="42">
        <v>0</v>
      </c>
      <c r="E55" s="42">
        <v>4</v>
      </c>
      <c r="F55" s="42">
        <v>1</v>
      </c>
      <c r="G55" s="42">
        <v>0</v>
      </c>
      <c r="H55" s="42">
        <v>1</v>
      </c>
      <c r="I55" s="42">
        <v>1</v>
      </c>
      <c r="J55" s="42">
        <v>0</v>
      </c>
      <c r="K55" s="42">
        <v>0</v>
      </c>
      <c r="L55" s="42">
        <v>3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17" t="s">
        <v>34</v>
      </c>
      <c r="S55" s="18" t="s">
        <v>7</v>
      </c>
      <c r="T55" s="19">
        <v>650</v>
      </c>
      <c r="U55" s="19">
        <v>650</v>
      </c>
      <c r="V55" s="19">
        <v>650</v>
      </c>
      <c r="W55" s="19">
        <v>500</v>
      </c>
      <c r="X55" s="19">
        <v>521</v>
      </c>
      <c r="Y55" s="19">
        <v>540</v>
      </c>
      <c r="Z55" s="19">
        <f>SUM(T55:Y55)</f>
        <v>3511</v>
      </c>
      <c r="AA55" s="20">
        <v>2026</v>
      </c>
    </row>
    <row r="56" spans="1:27" ht="39.75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" t="s">
        <v>45</v>
      </c>
      <c r="S56" s="7" t="s">
        <v>9</v>
      </c>
      <c r="T56" s="23">
        <v>100</v>
      </c>
      <c r="U56" s="23">
        <v>100</v>
      </c>
      <c r="V56" s="23">
        <v>100</v>
      </c>
      <c r="W56" s="23">
        <v>100</v>
      </c>
      <c r="X56" s="23">
        <v>100</v>
      </c>
      <c r="Y56" s="23">
        <v>100</v>
      </c>
      <c r="Z56" s="23">
        <v>100</v>
      </c>
      <c r="AA56" s="13">
        <v>2026</v>
      </c>
    </row>
    <row r="57" spans="1:27" ht="36" customHeight="1" x14ac:dyDescent="0.25">
      <c r="A57" s="42">
        <v>0</v>
      </c>
      <c r="B57" s="42">
        <v>4</v>
      </c>
      <c r="C57" s="42">
        <v>3</v>
      </c>
      <c r="D57" s="42">
        <v>0</v>
      </c>
      <c r="E57" s="42">
        <v>4</v>
      </c>
      <c r="F57" s="42">
        <v>1</v>
      </c>
      <c r="G57" s="42">
        <v>0</v>
      </c>
      <c r="H57" s="42">
        <v>1</v>
      </c>
      <c r="I57" s="42">
        <v>1</v>
      </c>
      <c r="J57" s="42">
        <v>0</v>
      </c>
      <c r="K57" s="42">
        <v>0</v>
      </c>
      <c r="L57" s="42">
        <v>3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17" t="s">
        <v>34</v>
      </c>
      <c r="S57" s="18" t="s">
        <v>7</v>
      </c>
      <c r="T57" s="19">
        <v>640</v>
      </c>
      <c r="U57" s="19">
        <v>640</v>
      </c>
      <c r="V57" s="19">
        <v>640</v>
      </c>
      <c r="W57" s="19">
        <v>500</v>
      </c>
      <c r="X57" s="19">
        <v>521</v>
      </c>
      <c r="Y57" s="19">
        <v>540</v>
      </c>
      <c r="Z57" s="19">
        <f>SUM(T57:Y57)</f>
        <v>3481</v>
      </c>
      <c r="AA57" s="20">
        <v>2026</v>
      </c>
    </row>
    <row r="58" spans="1:27" ht="4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" t="s">
        <v>46</v>
      </c>
      <c r="S58" s="7" t="s">
        <v>9</v>
      </c>
      <c r="T58" s="23">
        <v>100</v>
      </c>
      <c r="U58" s="23">
        <v>100</v>
      </c>
      <c r="V58" s="23">
        <v>100</v>
      </c>
      <c r="W58" s="23">
        <v>100</v>
      </c>
      <c r="X58" s="23">
        <v>100</v>
      </c>
      <c r="Y58" s="23">
        <v>100</v>
      </c>
      <c r="Z58" s="23">
        <v>100</v>
      </c>
      <c r="AA58" s="13">
        <v>2026</v>
      </c>
    </row>
    <row r="59" spans="1:27" ht="41.25" customHeight="1" x14ac:dyDescent="0.25">
      <c r="A59" s="42">
        <v>0</v>
      </c>
      <c r="B59" s="42">
        <v>1</v>
      </c>
      <c r="C59" s="42">
        <v>4</v>
      </c>
      <c r="D59" s="42">
        <v>0</v>
      </c>
      <c r="E59" s="42">
        <v>4</v>
      </c>
      <c r="F59" s="42">
        <v>1</v>
      </c>
      <c r="G59" s="42">
        <v>0</v>
      </c>
      <c r="H59" s="42">
        <v>1</v>
      </c>
      <c r="I59" s="42">
        <v>1</v>
      </c>
      <c r="J59" s="42">
        <v>0</v>
      </c>
      <c r="K59" s="42">
        <v>0</v>
      </c>
      <c r="L59" s="42">
        <v>3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17" t="s">
        <v>34</v>
      </c>
      <c r="S59" s="18" t="s">
        <v>7</v>
      </c>
      <c r="T59" s="19">
        <v>450</v>
      </c>
      <c r="U59" s="19">
        <v>460</v>
      </c>
      <c r="V59" s="19">
        <v>480</v>
      </c>
      <c r="W59" s="19">
        <v>500</v>
      </c>
      <c r="X59" s="19">
        <v>521</v>
      </c>
      <c r="Y59" s="19">
        <v>540</v>
      </c>
      <c r="Z59" s="19">
        <f>SUM(T59:Y59)</f>
        <v>2951</v>
      </c>
      <c r="AA59" s="20">
        <v>2026</v>
      </c>
    </row>
    <row r="60" spans="1:27" ht="41.2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" t="s">
        <v>47</v>
      </c>
      <c r="S60" s="7" t="s">
        <v>9</v>
      </c>
      <c r="T60" s="23">
        <v>100</v>
      </c>
      <c r="U60" s="23">
        <v>100</v>
      </c>
      <c r="V60" s="23">
        <v>100</v>
      </c>
      <c r="W60" s="23">
        <v>100</v>
      </c>
      <c r="X60" s="23">
        <v>100</v>
      </c>
      <c r="Y60" s="23">
        <v>100</v>
      </c>
      <c r="Z60" s="23">
        <v>100</v>
      </c>
      <c r="AA60" s="13">
        <v>2026</v>
      </c>
    </row>
    <row r="61" spans="1:27" ht="6" customHeight="1" x14ac:dyDescent="0.25"/>
    <row r="62" spans="1:27" ht="36" customHeight="1" x14ac:dyDescent="0.25">
      <c r="A62" s="38" t="s">
        <v>52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AA62" s="5" t="s">
        <v>53</v>
      </c>
    </row>
  </sheetData>
  <mergeCells count="14">
    <mergeCell ref="A62:R62"/>
    <mergeCell ref="A3:AA3"/>
    <mergeCell ref="A2:AA2"/>
    <mergeCell ref="A5:Q5"/>
    <mergeCell ref="A6:C7"/>
    <mergeCell ref="D6:E7"/>
    <mergeCell ref="F6:G7"/>
    <mergeCell ref="H6:Q7"/>
    <mergeCell ref="W1:AA1"/>
    <mergeCell ref="R4:AA4"/>
    <mergeCell ref="R5:R7"/>
    <mergeCell ref="S5:S7"/>
    <mergeCell ref="T5:Y6"/>
    <mergeCell ref="Z5:AA6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>
    <oddFooter>Страница  &amp;P из &amp;N</oddFooter>
  </headerFooter>
  <rowBreaks count="1" manualBreakCount="1">
    <brk id="4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2018-10-19T13:52:50Z</dcterms:modified>
</cp:coreProperties>
</file>